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Choi3" sheetId="12" r:id="rId2"/>
  </sheets>
  <definedNames>
    <definedName name="_xlnm._FilterDatabase" localSheetId="1" hidden="1">Choi3!$A$7:$Q$39</definedName>
    <definedName name="MmExcelLinker_B4578C4A_20F2_4E10_A9F9_49F26BAC04FA">#REF!</definedName>
    <definedName name="_xlnm.Print_Area" localSheetId="1">Choi3!$A$1:$Q$48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R37" i="12"/>
  <c r="S37" i="12"/>
  <c r="T37" i="12"/>
  <c r="R41" i="12"/>
  <c r="S41" i="12"/>
  <c r="T41" i="12"/>
  <c r="R42" i="12"/>
  <c r="S42" i="12"/>
  <c r="T42" i="12"/>
  <c r="R43" i="12"/>
  <c r="S43" i="12"/>
  <c r="T43" i="12"/>
  <c r="C15" i="13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<sst xmlns="http://schemas.openxmlformats.org/spreadsheetml/2006/main" count="409" uniqueCount="325">
  <si>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</si>
  <si>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</si>
  <si>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</si>
  <si>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</si>
  <si>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</si>
  <si>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</si>
  <si>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</si>
  <si>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</si>
  <si>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</si>
  <si>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</si>
  <si>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</si>
  <si>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</si>
  <si>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</si>
  <si>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</si>
  <si>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</si>
  <si>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</si>
  <si>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</si>
  <si>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</si>
  <si>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</si>
  <si>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</si>
  <si>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</si>
  <si>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</si>
  <si>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</si>
  <si>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</si>
  <si>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</si>
  <si>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</si>
  <si>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</si>
  <si>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</si>
  <si>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</si>
  <si>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</si>
  <si>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</si>
  <si>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</si>
  <si>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</si>
  <si>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</si>
  <si>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4 - 5 tuổi (Chồi 3)</t>
  </si>
  <si>
    <t>VAN</t>
  </si>
  <si>
    <t>Nơi công tác</t>
  </si>
  <si>
    <t xml:space="preserve">- Nghề nghiệp
</t>
  </si>
  <si>
    <t>GIÁO VIÊN CHỦ NHIỆM</t>
  </si>
  <si>
    <t>Phan Lê Thảo</t>
  </si>
  <si>
    <t>NGHỈ</t>
  </si>
  <si>
    <t>DANH SÁCH HỌC SINH LỚP CHỒI 3 NĂM HỌC 2023 - 2024</t>
  </si>
  <si>
    <t>GVCN : CÔ LÊ THẢO - CÔ NGỌC NGÂN - CÔ THỦY (BM)</t>
  </si>
  <si>
    <t>PHÚC</t>
  </si>
  <si>
    <t>AN</t>
  </si>
  <si>
    <t>Nguyễn Trãi</t>
  </si>
  <si>
    <t>Bùi Thị Xuân</t>
  </si>
  <si>
    <t>Tôn Thất Tùng</t>
  </si>
  <si>
    <t>NCT</t>
  </si>
  <si>
    <t>BT</t>
  </si>
  <si>
    <t>Kinh doanh</t>
  </si>
  <si>
    <t>NVVP</t>
  </si>
  <si>
    <t>KTS</t>
  </si>
  <si>
    <t>Ngân Hàng</t>
  </si>
  <si>
    <t>Kế toán</t>
  </si>
  <si>
    <t>Nội trợ</t>
  </si>
  <si>
    <t>x</t>
  </si>
  <si>
    <t>NGUYỄN BẢO</t>
  </si>
  <si>
    <t>MINH</t>
  </si>
  <si>
    <t>NGỌC</t>
  </si>
  <si>
    <t>BTX</t>
  </si>
  <si>
    <t>PNL</t>
  </si>
  <si>
    <t>Công an</t>
  </si>
  <si>
    <t>ANH</t>
  </si>
  <si>
    <t>Trần Hưng Đạo</t>
  </si>
  <si>
    <t>CNV</t>
  </si>
  <si>
    <t>1</t>
  </si>
  <si>
    <t>Công An</t>
  </si>
  <si>
    <t>Mã Định danh 
học sinh</t>
  </si>
  <si>
    <t>HÂN</t>
  </si>
  <si>
    <t>Tự do</t>
  </si>
  <si>
    <t>TB</t>
  </si>
  <si>
    <t>NTB</t>
  </si>
  <si>
    <t>THƯ</t>
  </si>
  <si>
    <t>TĐ</t>
  </si>
  <si>
    <t>NGUYỄN THANH TÂM</t>
  </si>
  <si>
    <t>KD</t>
  </si>
  <si>
    <t>HUY</t>
  </si>
  <si>
    <t>KHÔI</t>
  </si>
  <si>
    <t xml:space="preserve"> ANH </t>
  </si>
  <si>
    <t>PHƯƠNG</t>
  </si>
  <si>
    <t>Viên chức</t>
  </si>
  <si>
    <t>3</t>
  </si>
  <si>
    <t>NVKD</t>
  </si>
  <si>
    <t>Quận 1</t>
  </si>
  <si>
    <t>Nguyễn Trãi</t>
  </si>
  <si>
    <t>LÂM</t>
  </si>
  <si>
    <t>11</t>
  </si>
  <si>
    <t>Phạm Ngũ Lão</t>
  </si>
  <si>
    <t>Giảng viên</t>
  </si>
  <si>
    <t>Nhân viên</t>
  </si>
  <si>
    <t>NGUYỄN KHÁNH</t>
  </si>
  <si>
    <t>4</t>
  </si>
  <si>
    <t>NGUYỄN MINH</t>
  </si>
  <si>
    <t>079219049016</t>
  </si>
  <si>
    <t xml:space="preserve">CAO MINH </t>
  </si>
  <si>
    <t>Trần Văn Đang</t>
  </si>
  <si>
    <t>079319035061</t>
  </si>
  <si>
    <t xml:space="preserve">NGUYỄN HOÀNG BẢO </t>
  </si>
  <si>
    <t>NHẬT</t>
  </si>
  <si>
    <t xml:space="preserve">TRẦN NGUYỄN HÀ </t>
  </si>
  <si>
    <t>001219010996</t>
  </si>
  <si>
    <t xml:space="preserve">PHAN MINH </t>
  </si>
  <si>
    <t>95/15</t>
  </si>
  <si>
    <t>PHAN QUỐC SANG</t>
  </si>
  <si>
    <t>NGUYỄN THỊ NHẬT LINH</t>
  </si>
  <si>
    <t>NV ngân hàng</t>
  </si>
  <si>
    <t>079219033162</t>
  </si>
  <si>
    <t xml:space="preserve">NGUYỄN XUÂN HOÀNG </t>
  </si>
  <si>
    <t xml:space="preserve">BÁCH </t>
  </si>
  <si>
    <t>NGUYỄN VĂN BAN</t>
  </si>
  <si>
    <t>NGUYỄN NGỌC ĐIỆP</t>
  </si>
  <si>
    <t>079319006601</t>
  </si>
  <si>
    <t>079219034547</t>
  </si>
  <si>
    <t xml:space="preserve">NGUYỄN THUỲ </t>
  </si>
  <si>
    <t>NGUYỄN KHẢI</t>
  </si>
  <si>
    <t>Hưng Phú</t>
  </si>
  <si>
    <t>NGUYỄN HỮU HOÀNG</t>
  </si>
  <si>
    <t>HÀ THỊ THANH HƯƠNG</t>
  </si>
  <si>
    <t>P20</t>
  </si>
  <si>
    <t>BVĐ</t>
  </si>
  <si>
    <t>NGUYỄN HỒNG LINH</t>
  </si>
  <si>
    <t>HUỲNH THỊ NƯƠNG</t>
  </si>
  <si>
    <t>079219020218</t>
  </si>
  <si>
    <t xml:space="preserve">NGÔ TRẦN THIÊN </t>
  </si>
  <si>
    <t>15/10</t>
  </si>
  <si>
    <t>NGÔ TRÍ NHÂN</t>
  </si>
  <si>
    <t>TRẦN THANH VY</t>
  </si>
  <si>
    <t>079219046431</t>
  </si>
  <si>
    <t>TRIẾT</t>
  </si>
  <si>
    <t>25/12/2019</t>
  </si>
  <si>
    <t>280</t>
  </si>
  <si>
    <t>CAO MINH TÂM</t>
  </si>
  <si>
    <t>079319013011</t>
  </si>
  <si>
    <t>TRẦN NGỌC NGÂN</t>
  </si>
  <si>
    <t>KHÁNH</t>
  </si>
  <si>
    <t>Lô M</t>
  </si>
  <si>
    <t>C/c Bàu cát II</t>
  </si>
  <si>
    <t>TRẦN VĂN TRỊ</t>
  </si>
  <si>
    <t>BÙI THỊ THU LAI</t>
  </si>
  <si>
    <t>Nhà báo</t>
  </si>
  <si>
    <t>080319002622</t>
  </si>
  <si>
    <t xml:space="preserve"> LINH</t>
  </si>
  <si>
    <t>NGUYÊN VĂN LINH</t>
  </si>
  <si>
    <t>uốn tóc</t>
  </si>
  <si>
    <t>Nguyễn Thị Phượng</t>
  </si>
  <si>
    <t>Uốn tóc</t>
  </si>
  <si>
    <t>079219030302</t>
  </si>
  <si>
    <t>HUỲNH NGỌC THIÊN</t>
  </si>
  <si>
    <t>PHÚC</t>
  </si>
  <si>
    <t>25/08/2019</t>
  </si>
  <si>
    <t>Số 9</t>
  </si>
  <si>
    <t>Sương Nguyệt Anh</t>
  </si>
  <si>
    <t>HUỲNH NGỌC MINH</t>
  </si>
  <si>
    <t>TRƯƠNG THỊ VĨNH HÀ</t>
  </si>
  <si>
    <t>052319005113</t>
  </si>
  <si>
    <t>Căn hộ SAV5-10.10</t>
  </si>
  <si>
    <t>Số 28 Mai Chí Thọ</t>
  </si>
  <si>
    <t>AP</t>
  </si>
  <si>
    <t>TRẦN HỒNG PHƯỚC</t>
  </si>
  <si>
    <t>Vietcombank</t>
  </si>
  <si>
    <t>NGUYỄN THỊ MINH HIẾU</t>
  </si>
  <si>
    <t>001319045919</t>
  </si>
  <si>
    <t xml:space="preserve">VŨ NGUYÊN </t>
  </si>
  <si>
    <t>100/2A2</t>
  </si>
  <si>
    <t>VŨ NGỌC TUẤN</t>
  </si>
  <si>
    <t>Bô công an</t>
  </si>
  <si>
    <t>TRỊNH THỊ THƠ</t>
  </si>
  <si>
    <t>0987265976</t>
  </si>
  <si>
    <t>0938222138</t>
  </si>
  <si>
    <t>0938939445</t>
  </si>
  <si>
    <t>0902200202</t>
  </si>
  <si>
    <t>0938720245</t>
  </si>
  <si>
    <t>0939400001</t>
  </si>
  <si>
    <t>0935060454</t>
  </si>
  <si>
    <t>0373899399</t>
  </si>
  <si>
    <t>0902850399</t>
  </si>
  <si>
    <t>NVBH</t>
  </si>
  <si>
    <t>Công nhân</t>
  </si>
  <si>
    <t>0938639263</t>
  </si>
  <si>
    <t>CMT8</t>
  </si>
  <si>
    <t>0906699819</t>
  </si>
  <si>
    <t>079319000907</t>
  </si>
  <si>
    <t>0918793510</t>
  </si>
  <si>
    <t>089319004052</t>
  </si>
  <si>
    <t>Sương Nguyệt Ánh</t>
  </si>
  <si>
    <t xml:space="preserve">LÊ THỤC MINH </t>
  </si>
  <si>
    <t xml:space="preserve">NGUYỄN NGỌC PHƯƠNG </t>
  </si>
  <si>
    <t>309</t>
  </si>
  <si>
    <t>LÊ PHÚ TUẤN</t>
  </si>
  <si>
    <t>HÀN THỤC MY</t>
  </si>
  <si>
    <t>Nguyễn Tất Thành</t>
  </si>
  <si>
    <t>NGUYỄN HỒNG MINH</t>
  </si>
  <si>
    <t>LÂM MAI PHƯƠNG</t>
  </si>
  <si>
    <t>0982544155</t>
  </si>
  <si>
    <t>079219015486</t>
  </si>
  <si>
    <t>0906278723</t>
  </si>
  <si>
    <t>079319034220</t>
  </si>
  <si>
    <t>0347937903</t>
  </si>
  <si>
    <t>079219023138</t>
  </si>
  <si>
    <t>NGUYỄN QUANG</t>
  </si>
  <si>
    <t>ĐĂNG</t>
  </si>
  <si>
    <t>BÙI GIA</t>
  </si>
  <si>
    <t>MAI GIA</t>
  </si>
  <si>
    <t>02/11/2019</t>
  </si>
  <si>
    <t>04/07/2019</t>
  </si>
  <si>
    <t>212B/12</t>
  </si>
  <si>
    <t>NGUYỄN QUANG HƯNG</t>
  </si>
  <si>
    <t>LÊ NGỌC TRÂM</t>
  </si>
  <si>
    <t>65/6</t>
  </si>
  <si>
    <t>Thủ Khoa Huân</t>
  </si>
  <si>
    <t>BÙI THANH HƯNG</t>
  </si>
  <si>
    <t>TRẦN KHÁNH LY</t>
  </si>
  <si>
    <t>136/9+10</t>
  </si>
  <si>
    <t>Lê Thánh Tôn</t>
  </si>
  <si>
    <t>MAI VĂN TIỆP</t>
  </si>
  <si>
    <t>Xây dựng</t>
  </si>
  <si>
    <t>PHẠM THỊ HUYỀN TRANG</t>
  </si>
  <si>
    <t>0901279795</t>
  </si>
  <si>
    <t>079219019634</t>
  </si>
  <si>
    <t xml:space="preserve">0978348400 </t>
  </si>
  <si>
    <t>079319021736</t>
  </si>
  <si>
    <t>NGUYỄN THIỆN</t>
  </si>
  <si>
    <t xml:space="preserve">NGUYỄN LAN </t>
  </si>
  <si>
    <t>29/06/2019</t>
  </si>
  <si>
    <t>212B/C69</t>
  </si>
  <si>
    <t>NGUYỄN VĂN THIỆN</t>
  </si>
  <si>
    <t>PHẠM THỊ TUYẾT NHUNG</t>
  </si>
  <si>
    <t>Trang điểm</t>
  </si>
  <si>
    <t>C/c H3</t>
  </si>
  <si>
    <t>Đường số 45</t>
  </si>
  <si>
    <t>NGUYỄN HỮU THUẬN</t>
  </si>
  <si>
    <t>PHẠM THĨ HÀ XUYÊN</t>
  </si>
  <si>
    <t>0375775979</t>
  </si>
  <si>
    <t>054219003174</t>
  </si>
  <si>
    <t>0909499624</t>
  </si>
  <si>
    <t>079319015207</t>
  </si>
  <si>
    <t xml:space="preserve">PHÙNG QUỐC </t>
  </si>
  <si>
    <t>ĐẠT</t>
  </si>
  <si>
    <t>PHẠM QUỲNH</t>
  </si>
  <si>
    <t>18/05/2019</t>
  </si>
  <si>
    <t>Trần Quang Cơ</t>
  </si>
  <si>
    <t>PT</t>
  </si>
  <si>
    <t>TP</t>
  </si>
  <si>
    <t>PHÙNG CHẮN SƠN</t>
  </si>
  <si>
    <t>TẠ THỊ ĐAN THANH</t>
  </si>
  <si>
    <t>22/405</t>
  </si>
  <si>
    <t>PHẠM TẤN TÀI</t>
  </si>
  <si>
    <t>ĐINH THỊ HỒNG NGỌC</t>
  </si>
  <si>
    <t>0917134145</t>
  </si>
  <si>
    <t>079319020529</t>
  </si>
  <si>
    <t>KHỔNG THIÊN</t>
  </si>
  <si>
    <t xml:space="preserve">KIM </t>
  </si>
  <si>
    <t>22/05/2019</t>
  </si>
  <si>
    <t>146</t>
  </si>
  <si>
    <t>Lê Lai</t>
  </si>
  <si>
    <t>KHỔNG MINH CHUNG</t>
  </si>
  <si>
    <t>DƯƠNG THỊ LỆ HẰNG</t>
  </si>
  <si>
    <t>0967252096</t>
  </si>
  <si>
    <t>079219004706</t>
  </si>
  <si>
    <t>0963790538</t>
  </si>
  <si>
    <t>079319033476</t>
  </si>
  <si>
    <t xml:space="preserve">HUỲNH DUY </t>
  </si>
  <si>
    <t>LƯU NGỌC PHƯƠNG</t>
  </si>
  <si>
    <t>06/10/2019</t>
  </si>
  <si>
    <t>Nguyễn Văn Tráng</t>
  </si>
  <si>
    <t>HUỲNH QUỐC CƯỜNG</t>
  </si>
  <si>
    <t>NGUYỄN THỊ LIỄU</t>
  </si>
  <si>
    <t xml:space="preserve">162/26 </t>
  </si>
  <si>
    <t>LƯU ANH TUẤN</t>
  </si>
  <si>
    <t>Kỹ Sư Xây dựng</t>
  </si>
  <si>
    <t>ĐOÀN THỊ TRÚC LY</t>
  </si>
  <si>
    <t>NVĐD</t>
  </si>
  <si>
    <t>0908094066</t>
  </si>
  <si>
    <t>079319020253</t>
  </si>
  <si>
    <t>VŨ BẢO</t>
  </si>
  <si>
    <t xml:space="preserve">NGỌC </t>
  </si>
  <si>
    <t xml:space="preserve">290 </t>
  </si>
  <si>
    <t xml:space="preserve">An Dương Vương </t>
  </si>
  <si>
    <t>VŨ VƯƠNG TRẦN MINH HUY</t>
  </si>
  <si>
    <t xml:space="preserve">NGUYỄN VÂN ANH </t>
  </si>
  <si>
    <t>0909928937</t>
  </si>
  <si>
    <t>079319027803</t>
  </si>
  <si>
    <t>0906327745</t>
  </si>
  <si>
    <t>079219012531</t>
  </si>
  <si>
    <t xml:space="preserve">NGUYỄN NGỌC MINH </t>
  </si>
  <si>
    <t xml:space="preserve">PHẠM QUỐC </t>
  </si>
  <si>
    <t>BẢO</t>
  </si>
  <si>
    <t>150/25A</t>
  </si>
  <si>
    <t xml:space="preserve"> Nguyễn Trãi</t>
  </si>
  <si>
    <t>NGUYỄN DUY TRỰC</t>
  </si>
  <si>
    <t>LÊ THỊ THÚY TRINH</t>
  </si>
  <si>
    <t>Đặng Trần Côn</t>
  </si>
  <si>
    <t>PHẠM VĂN PHƯỚC</t>
  </si>
  <si>
    <t>PHẠM THỊ BÍCH THỦY</t>
  </si>
  <si>
    <t>0982584058</t>
  </si>
  <si>
    <t>079219045056</t>
  </si>
  <si>
    <t>PHÍ MINH</t>
  </si>
  <si>
    <t>22/12/2019</t>
  </si>
  <si>
    <t>99 Bis</t>
  </si>
  <si>
    <t>PHÍ XUÂN TIẾN</t>
  </si>
  <si>
    <t>NGUYỄN THỊ MỸ CHI</t>
  </si>
  <si>
    <t>nội trợ</t>
  </si>
  <si>
    <t>0978183392</t>
  </si>
  <si>
    <t>290/76C1</t>
  </si>
  <si>
    <t>Dương Bá Trạc</t>
  </si>
  <si>
    <t>NGUYỄN VĂN THÁI</t>
  </si>
  <si>
    <t>Petrolimex</t>
  </si>
  <si>
    <t>TRẦN LÊ HƯƠNG GIANG</t>
  </si>
  <si>
    <t>Q4</t>
  </si>
  <si>
    <t>NGUYỄN ĐÌNH QUANG</t>
  </si>
  <si>
    <t>NGUYỄN THỊ HƯƠNG MY</t>
  </si>
  <si>
    <t>079319036895</t>
  </si>
  <si>
    <t>079219020068</t>
  </si>
  <si>
    <t>6/1Bis</t>
  </si>
  <si>
    <t>NGUYỄN VĂN PHƯỚC</t>
  </si>
  <si>
    <t>HOÀNG THỊ TUYẾT ANH</t>
  </si>
  <si>
    <t>01</t>
  </si>
  <si>
    <t>103-BTT</t>
  </si>
  <si>
    <t>BTT</t>
  </si>
  <si>
    <t>NGUYỄN THANH DUY</t>
  </si>
  <si>
    <t>LÊ THỊ LƯƠNG</t>
  </si>
  <si>
    <t>0818888868</t>
  </si>
  <si>
    <t>0929666088</t>
  </si>
  <si>
    <t>093491708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</si>
</sst>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0"/>
      <color rgb="FF0070C0"/>
      <name val="Tahoma"/>
      <family val="2"/>
    </font>
    <font>
      <sz val="14"/>
      <color rgb="FFFF000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sz val="9"/>
      <color theme="1"/>
      <name val="Tahoma"/>
      <family val="2"/>
    </font>
    <font>
      <b/>
      <i/>
      <sz val="11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sz val="14"/>
      <color rgb="FF0000FF"/>
      <name val="Tahoma"/>
      <family val="2"/>
    </font>
    <font>
      <sz val="14"/>
      <color theme="5" tint="-0.249977111117893"/>
      <name val="Tahoma"/>
      <family val="2"/>
    </font>
    <font>
      <sz val="9"/>
      <color theme="5" tint="-0.249977111117893"/>
      <name val="Tahoma"/>
      <family val="2"/>
    </font>
    <font>
      <b/>
      <sz val="22"/>
      <name val="Tahoma"/>
      <family val="2"/>
    </font>
    <font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6" fontId="3" fillId="0" borderId="9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9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6" fillId="0" borderId="9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9" xfId="1" applyNumberFormat="1" applyFont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0" fillId="0" borderId="11" xfId="0" applyFont="1" applyBorder="1" applyAlignment="1" applyProtection="1">
      <alignment vertical="center"/>
      <protection locked="0"/>
    </xf>
    <xf numFmtId="0" fontId="8" fillId="2" borderId="9" xfId="0" quotePrefix="1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/>
    <xf numFmtId="0" fontId="19" fillId="2" borderId="0" xfId="0" applyFont="1" applyFill="1"/>
    <xf numFmtId="0" fontId="8" fillId="0" borderId="0" xfId="0" applyFont="1" applyAlignment="1">
      <alignment vertical="center"/>
    </xf>
    <xf numFmtId="0" fontId="8" fillId="0" borderId="9" xfId="0" quotePrefix="1" applyFont="1" applyBorder="1" applyAlignment="1">
      <alignment horizontal="center" vertical="center"/>
    </xf>
    <xf numFmtId="0" fontId="24" fillId="2" borderId="0" xfId="0" applyFont="1" applyFill="1"/>
    <xf numFmtId="0" fontId="13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6" fillId="2" borderId="0" xfId="0" applyFont="1" applyFill="1" applyAlignment="1">
      <alignment vertical="center"/>
    </xf>
    <xf numFmtId="0" fontId="26" fillId="2" borderId="0" xfId="0" applyFont="1" applyFill="1"/>
    <xf numFmtId="0" fontId="27" fillId="2" borderId="0" xfId="0" applyFont="1" applyFill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29" fillId="2" borderId="0" xfId="0" applyFont="1" applyFill="1" applyAlignment="1">
      <alignment vertical="center"/>
    </xf>
    <xf numFmtId="0" fontId="29" fillId="2" borderId="0" xfId="0" applyFont="1" applyFill="1"/>
    <xf numFmtId="0" fontId="7" fillId="2" borderId="0" xfId="0" applyFont="1" applyFill="1"/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8" fillId="0" borderId="21" xfId="0" quotePrefix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0" borderId="16" xfId="0" quotePrefix="1" applyFont="1" applyBorder="1" applyAlignment="1">
      <alignment horizontal="center" vertical="center"/>
    </xf>
    <xf numFmtId="14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quotePrefix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quotePrefix="1" applyFont="1" applyFill="1" applyBorder="1" applyAlignment="1" applyProtection="1">
      <alignment horizontal="center" vertical="center" wrapText="1"/>
      <protection locked="0"/>
    </xf>
    <xf numFmtId="0" fontId="8" fillId="0" borderId="9" xfId="2" quotePrefix="1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5" fontId="22" fillId="0" borderId="1" xfId="0" quotePrefix="1" applyNumberFormat="1" applyFont="1" applyBorder="1" applyAlignment="1">
      <alignment horizontal="center" vertical="center" wrapText="1" shrinkToFit="1"/>
    </xf>
    <xf numFmtId="0" fontId="28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165" fontId="22" fillId="0" borderId="1" xfId="0" applyNumberFormat="1" applyFont="1" applyBorder="1" applyAlignment="1">
      <alignment horizontal="center" vertical="center" wrapText="1" shrinkToFit="1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165" fontId="14" fillId="0" borderId="15" xfId="0" quotePrefix="1" applyNumberFormat="1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65" fontId="14" fillId="0" borderId="18" xfId="0" quotePrefix="1" applyNumberFormat="1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17" xfId="0" quotePrefix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1866900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14</v>
      </c>
      <c r="B4" s="5" t="s">
        <v>31</v>
      </c>
      <c r="C4" s="5" t="s">
        <v>30</v>
      </c>
      <c r="D4" s="5" t="s">
        <v>40</v>
      </c>
      <c r="E4" s="5" t="s">
        <v>32</v>
      </c>
    </row>
    <row r="5" spans="1:6" ht="20.100000000000001" customHeight="1" x14ac:dyDescent="0.25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26</v>
      </c>
      <c r="B16" s="15">
        <f>Choi3!A37</f>
        <v>30</v>
      </c>
      <c r="C16" s="15">
        <f>Choi3!A37</f>
        <v>30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9933"/>
  </sheetPr>
  <dimension ref="A1:W51"/>
  <sheetViews>
    <sheetView tabSelected="1" zoomScale="84" zoomScaleNormal="84" zoomScaleSheetLayoutView="77" workbookViewId="0">
      <selection activeCell="E9" sqref="E9"/>
    </sheetView>
  </sheetViews>
  <sheetFormatPr defaultColWidth="9.140625" defaultRowHeight="18" x14ac:dyDescent="0.25"/>
  <cols>
    <col min="1" max="1" width="5.85546875" style="25" customWidth="1"/>
    <col min="2" max="2" width="30.140625" style="25" customWidth="1"/>
    <col min="3" max="3" width="11.42578125" style="25" customWidth="1"/>
    <col min="4" max="4" width="5.140625" style="25" customWidth="1"/>
    <col min="5" max="5" width="14.42578125" style="25" customWidth="1"/>
    <col min="6" max="6" width="13.7109375" style="25" customWidth="1"/>
    <col min="7" max="7" width="20.7109375" style="25" customWidth="1"/>
    <col min="8" max="8" width="10.28515625" style="25" customWidth="1"/>
    <col min="9" max="9" width="10.140625" style="25" customWidth="1"/>
    <col min="10" max="10" width="31.42578125" style="25" customWidth="1"/>
    <col min="11" max="11" width="14.5703125" style="56" customWidth="1"/>
    <col min="12" max="12" width="13" style="56" customWidth="1"/>
    <col min="13" max="13" width="34.85546875" style="25" customWidth="1"/>
    <col min="14" max="15" width="12.28515625" style="25" customWidth="1"/>
    <col min="16" max="16" width="17.28515625" style="25" customWidth="1"/>
    <col min="17" max="17" width="18.140625" style="37" customWidth="1"/>
    <col min="18" max="18" width="38.140625" style="25" customWidth="1"/>
    <col min="19" max="16384" width="9.140625" style="25"/>
  </cols>
  <sheetData>
    <row r="1" spans="1:23" s="46" customFormat="1" ht="20.100000000000001" customHeight="1" x14ac:dyDescent="0.25">
      <c r="A1" s="105" t="s">
        <v>0</v>
      </c>
      <c r="B1" s="105"/>
      <c r="C1" s="105"/>
      <c r="D1" s="105"/>
      <c r="E1" s="22"/>
      <c r="F1" s="22"/>
      <c r="G1" s="22"/>
      <c r="K1" s="47"/>
      <c r="L1" s="47"/>
      <c r="Q1" s="36"/>
    </row>
    <row r="2" spans="1:23" s="46" customFormat="1" ht="20.100000000000001" customHeight="1" x14ac:dyDescent="0.25">
      <c r="A2" s="106" t="s">
        <v>1</v>
      </c>
      <c r="B2" s="106"/>
      <c r="C2" s="106"/>
      <c r="D2" s="106"/>
      <c r="E2" s="23"/>
      <c r="F2" s="23"/>
      <c r="G2" s="23"/>
      <c r="K2" s="47"/>
      <c r="L2" s="47"/>
      <c r="Q2" s="36"/>
    </row>
    <row r="3" spans="1:23" s="21" customFormat="1" ht="30" customHeight="1" x14ac:dyDescent="0.25">
      <c r="A3" s="103" t="s">
        <v>41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24"/>
      <c r="S3" s="24"/>
      <c r="T3" s="24"/>
    </row>
    <row r="4" spans="1:23" ht="25.5" x14ac:dyDescent="0.25">
      <c r="A4" s="107" t="s">
        <v>42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3" ht="19.899999999999999" customHeight="1" thickBot="1" x14ac:dyDescent="0.3">
      <c r="A5" s="108" t="s">
        <v>34</v>
      </c>
      <c r="B5" s="108"/>
      <c r="C5" s="108"/>
      <c r="D5" s="26"/>
      <c r="E5" s="26"/>
      <c r="F5" s="26"/>
      <c r="G5" s="50"/>
    </row>
    <row r="6" spans="1:23" ht="36" customHeight="1" x14ac:dyDescent="0.25">
      <c r="A6" s="102" t="s">
        <v>2</v>
      </c>
      <c r="B6" s="114" t="s">
        <v>3</v>
      </c>
      <c r="C6" s="121" t="s">
        <v>35</v>
      </c>
      <c r="D6" s="102" t="s">
        <v>4</v>
      </c>
      <c r="E6" s="111" t="s">
        <v>5</v>
      </c>
      <c r="F6" s="118" t="s">
        <v>6</v>
      </c>
      <c r="G6" s="119"/>
      <c r="H6" s="119"/>
      <c r="I6" s="120"/>
      <c r="J6" s="104" t="s">
        <v>7</v>
      </c>
      <c r="K6" s="99" t="s">
        <v>37</v>
      </c>
      <c r="L6" s="109" t="s">
        <v>36</v>
      </c>
      <c r="M6" s="104" t="s">
        <v>8</v>
      </c>
      <c r="N6" s="99" t="s">
        <v>37</v>
      </c>
      <c r="O6" s="109" t="s">
        <v>36</v>
      </c>
      <c r="P6" s="113" t="s">
        <v>13</v>
      </c>
      <c r="Q6" s="102" t="s">
        <v>68</v>
      </c>
    </row>
    <row r="7" spans="1:23" ht="33" customHeight="1" thickBot="1" x14ac:dyDescent="0.3">
      <c r="A7" s="110"/>
      <c r="B7" s="115"/>
      <c r="C7" s="122"/>
      <c r="D7" s="110"/>
      <c r="E7" s="117"/>
      <c r="F7" s="73" t="s">
        <v>9</v>
      </c>
      <c r="G7" s="79" t="s">
        <v>10</v>
      </c>
      <c r="H7" s="74" t="s">
        <v>11</v>
      </c>
      <c r="I7" s="74" t="s">
        <v>12</v>
      </c>
      <c r="J7" s="116"/>
      <c r="K7" s="116"/>
      <c r="L7" s="112"/>
      <c r="M7" s="116"/>
      <c r="N7" s="116"/>
      <c r="O7" s="112"/>
      <c r="P7" s="111"/>
      <c r="Q7" s="111"/>
    </row>
    <row r="8" spans="1:23" s="55" customFormat="1" ht="32.25" customHeight="1" x14ac:dyDescent="0.25">
      <c r="A8" s="80">
        <v>1</v>
      </c>
      <c r="B8" s="123" t="s">
        <v>239</v>
      </c>
      <c r="C8" s="123" t="s">
        <v>79</v>
      </c>
      <c r="D8" s="81" t="s">
        <v>56</v>
      </c>
      <c r="E8" s="84" t="s">
        <v>240</v>
      </c>
      <c r="F8" s="85" t="s">
        <v>246</v>
      </c>
      <c r="G8" s="85" t="s">
        <v>45</v>
      </c>
      <c r="H8" s="85" t="s">
        <v>49</v>
      </c>
      <c r="I8" s="85" t="s">
        <v>66</v>
      </c>
      <c r="J8" s="123" t="s">
        <v>247</v>
      </c>
      <c r="K8" s="85" t="s">
        <v>70</v>
      </c>
      <c r="L8" s="85"/>
      <c r="M8" s="123" t="s">
        <v>248</v>
      </c>
      <c r="N8" s="85" t="s">
        <v>177</v>
      </c>
      <c r="O8" s="82"/>
      <c r="P8" s="93" t="s">
        <v>235</v>
      </c>
      <c r="Q8" s="86" t="s">
        <v>236</v>
      </c>
      <c r="R8" s="29"/>
      <c r="S8" s="29"/>
      <c r="T8" s="29"/>
      <c r="U8" s="30"/>
      <c r="V8" s="30"/>
      <c r="W8" s="32"/>
    </row>
    <row r="9" spans="1:23" s="51" customFormat="1" ht="32.25" customHeight="1" x14ac:dyDescent="0.25">
      <c r="A9" s="76">
        <f>A8+1</f>
        <v>2</v>
      </c>
      <c r="B9" s="68" t="s">
        <v>186</v>
      </c>
      <c r="C9" s="68" t="s">
        <v>63</v>
      </c>
      <c r="D9" s="28" t="s">
        <v>56</v>
      </c>
      <c r="E9" s="87">
        <v>43479</v>
      </c>
      <c r="F9" s="69" t="s">
        <v>188</v>
      </c>
      <c r="G9" s="69" t="s">
        <v>88</v>
      </c>
      <c r="H9" s="69" t="s">
        <v>61</v>
      </c>
      <c r="I9" s="69">
        <v>1</v>
      </c>
      <c r="J9" s="68" t="s">
        <v>189</v>
      </c>
      <c r="K9" s="69" t="s">
        <v>51</v>
      </c>
      <c r="L9" s="69"/>
      <c r="M9" s="68" t="s">
        <v>190</v>
      </c>
      <c r="N9" s="69" t="s">
        <v>51</v>
      </c>
      <c r="O9" s="28"/>
      <c r="P9" s="72" t="s">
        <v>181</v>
      </c>
      <c r="Q9" s="83" t="s">
        <v>182</v>
      </c>
      <c r="R9" s="29"/>
      <c r="S9" s="29"/>
      <c r="T9" s="29"/>
      <c r="U9" s="30"/>
      <c r="V9" s="31"/>
      <c r="W9" s="32"/>
    </row>
    <row r="10" spans="1:23" s="51" customFormat="1" ht="32.25" customHeight="1" x14ac:dyDescent="0.25">
      <c r="A10" s="76">
        <f t="shared" ref="A10:A37" si="0">A9+1</f>
        <v>3</v>
      </c>
      <c r="B10" s="68" t="s">
        <v>57</v>
      </c>
      <c r="C10" s="68" t="s">
        <v>63</v>
      </c>
      <c r="D10" s="28"/>
      <c r="E10" s="87">
        <v>43756</v>
      </c>
      <c r="F10" s="69">
        <v>82</v>
      </c>
      <c r="G10" s="69" t="s">
        <v>47</v>
      </c>
      <c r="H10" s="69" t="s">
        <v>49</v>
      </c>
      <c r="I10" s="69">
        <v>1</v>
      </c>
      <c r="J10" s="68" t="s">
        <v>310</v>
      </c>
      <c r="K10" s="69" t="s">
        <v>50</v>
      </c>
      <c r="L10" s="69"/>
      <c r="M10" s="68" t="s">
        <v>311</v>
      </c>
      <c r="N10" s="69" t="s">
        <v>55</v>
      </c>
      <c r="O10" s="69"/>
      <c r="P10" s="69" t="s">
        <v>322</v>
      </c>
      <c r="Q10" s="83" t="s">
        <v>97</v>
      </c>
      <c r="R10" s="29"/>
      <c r="S10" s="29"/>
      <c r="T10" s="29"/>
      <c r="U10" s="30"/>
      <c r="V10" s="31"/>
      <c r="W10" s="32"/>
    </row>
    <row r="11" spans="1:23" s="53" customFormat="1" ht="32.25" customHeight="1" x14ac:dyDescent="0.25">
      <c r="A11" s="76">
        <f t="shared" si="0"/>
        <v>4</v>
      </c>
      <c r="B11" s="68" t="s">
        <v>285</v>
      </c>
      <c r="C11" s="68" t="s">
        <v>63</v>
      </c>
      <c r="D11" s="28" t="s">
        <v>56</v>
      </c>
      <c r="E11" s="87">
        <v>43714</v>
      </c>
      <c r="F11" s="69" t="s">
        <v>288</v>
      </c>
      <c r="G11" s="69" t="s">
        <v>289</v>
      </c>
      <c r="H11" s="69" t="s">
        <v>49</v>
      </c>
      <c r="I11" s="69">
        <v>1</v>
      </c>
      <c r="J11" s="68" t="s">
        <v>290</v>
      </c>
      <c r="K11" s="69" t="s">
        <v>178</v>
      </c>
      <c r="L11" s="69"/>
      <c r="M11" s="68" t="s">
        <v>291</v>
      </c>
      <c r="N11" s="69" t="s">
        <v>178</v>
      </c>
      <c r="O11" s="71"/>
      <c r="P11" s="72" t="s">
        <v>281</v>
      </c>
      <c r="Q11" s="83" t="s">
        <v>282</v>
      </c>
      <c r="R11" s="29"/>
      <c r="S11" s="29"/>
      <c r="T11" s="29"/>
      <c r="U11" s="30"/>
      <c r="V11" s="30"/>
    </row>
    <row r="12" spans="1:23" s="51" customFormat="1" ht="32.25" customHeight="1" x14ac:dyDescent="0.25">
      <c r="A12" s="76">
        <f t="shared" si="0"/>
        <v>5</v>
      </c>
      <c r="B12" s="68" t="s">
        <v>187</v>
      </c>
      <c r="C12" s="68" t="s">
        <v>63</v>
      </c>
      <c r="D12" s="19" t="s">
        <v>56</v>
      </c>
      <c r="E12" s="87">
        <v>43575</v>
      </c>
      <c r="F12" s="69">
        <v>204</v>
      </c>
      <c r="G12" s="69" t="s">
        <v>191</v>
      </c>
      <c r="H12" s="69">
        <v>18</v>
      </c>
      <c r="I12" s="69">
        <v>4</v>
      </c>
      <c r="J12" s="68" t="s">
        <v>192</v>
      </c>
      <c r="K12" s="69" t="s">
        <v>51</v>
      </c>
      <c r="L12" s="69"/>
      <c r="M12" s="68" t="s">
        <v>193</v>
      </c>
      <c r="N12" s="69" t="s">
        <v>51</v>
      </c>
      <c r="O12" s="19"/>
      <c r="P12" s="33" t="s">
        <v>183</v>
      </c>
      <c r="Q12" s="83" t="s">
        <v>184</v>
      </c>
      <c r="R12" s="29"/>
      <c r="S12" s="29"/>
      <c r="T12" s="29"/>
      <c r="U12" s="30"/>
      <c r="V12" s="31"/>
      <c r="W12" s="32"/>
    </row>
    <row r="13" spans="1:23" s="51" customFormat="1" ht="32.25" customHeight="1" x14ac:dyDescent="0.25">
      <c r="A13" s="76">
        <f t="shared" si="0"/>
        <v>6</v>
      </c>
      <c r="B13" s="68" t="s">
        <v>102</v>
      </c>
      <c r="C13" s="68" t="s">
        <v>63</v>
      </c>
      <c r="D13" s="28" t="s">
        <v>56</v>
      </c>
      <c r="E13" s="87">
        <v>43506</v>
      </c>
      <c r="F13" s="69" t="s">
        <v>103</v>
      </c>
      <c r="G13" s="69" t="s">
        <v>85</v>
      </c>
      <c r="H13" s="69" t="s">
        <v>49</v>
      </c>
      <c r="I13" s="69">
        <v>1</v>
      </c>
      <c r="J13" s="68" t="s">
        <v>104</v>
      </c>
      <c r="K13" s="69" t="s">
        <v>51</v>
      </c>
      <c r="L13" s="69"/>
      <c r="M13" s="68" t="s">
        <v>105</v>
      </c>
      <c r="N13" s="69" t="s">
        <v>106</v>
      </c>
      <c r="O13" s="28"/>
      <c r="P13" s="27" t="s">
        <v>168</v>
      </c>
      <c r="Q13" s="83" t="s">
        <v>101</v>
      </c>
      <c r="R13" s="29"/>
      <c r="S13" s="29"/>
      <c r="T13" s="29"/>
      <c r="U13" s="30"/>
      <c r="V13" s="31"/>
      <c r="W13" s="32"/>
    </row>
    <row r="14" spans="1:23" s="51" customFormat="1" ht="32.25" customHeight="1" x14ac:dyDescent="0.25">
      <c r="A14" s="76">
        <f t="shared" si="0"/>
        <v>7</v>
      </c>
      <c r="B14" s="68" t="s">
        <v>108</v>
      </c>
      <c r="C14" s="68" t="s">
        <v>109</v>
      </c>
      <c r="D14" s="28"/>
      <c r="E14" s="87">
        <v>43757</v>
      </c>
      <c r="F14" s="69">
        <v>124</v>
      </c>
      <c r="G14" s="69" t="s">
        <v>46</v>
      </c>
      <c r="H14" s="69" t="s">
        <v>49</v>
      </c>
      <c r="I14" s="69">
        <v>1</v>
      </c>
      <c r="J14" s="68" t="s">
        <v>110</v>
      </c>
      <c r="K14" s="69">
        <v>115</v>
      </c>
      <c r="L14" s="69"/>
      <c r="M14" s="68" t="s">
        <v>111</v>
      </c>
      <c r="N14" s="69" t="s">
        <v>50</v>
      </c>
      <c r="O14" s="28"/>
      <c r="P14" s="33" t="s">
        <v>169</v>
      </c>
      <c r="Q14" s="83" t="s">
        <v>107</v>
      </c>
      <c r="R14" s="29"/>
      <c r="S14" s="29"/>
      <c r="T14" s="29"/>
      <c r="U14" s="30"/>
      <c r="V14" s="31"/>
      <c r="W14" s="32"/>
    </row>
    <row r="15" spans="1:23" s="51" customFormat="1" ht="32.25" customHeight="1" x14ac:dyDescent="0.25">
      <c r="A15" s="76">
        <f t="shared" si="0"/>
        <v>8</v>
      </c>
      <c r="B15" s="68" t="s">
        <v>286</v>
      </c>
      <c r="C15" s="68" t="s">
        <v>287</v>
      </c>
      <c r="D15" s="28"/>
      <c r="E15" s="87">
        <v>43572</v>
      </c>
      <c r="F15" s="69">
        <v>20</v>
      </c>
      <c r="G15" s="69" t="s">
        <v>292</v>
      </c>
      <c r="H15" s="69" t="s">
        <v>49</v>
      </c>
      <c r="I15" s="69">
        <v>1</v>
      </c>
      <c r="J15" s="68" t="s">
        <v>293</v>
      </c>
      <c r="K15" s="69" t="s">
        <v>51</v>
      </c>
      <c r="L15" s="69"/>
      <c r="M15" s="68" t="s">
        <v>294</v>
      </c>
      <c r="N15" s="69" t="s">
        <v>51</v>
      </c>
      <c r="O15" s="71"/>
      <c r="P15" s="33" t="s">
        <v>283</v>
      </c>
      <c r="Q15" s="83" t="s">
        <v>284</v>
      </c>
      <c r="R15" s="29"/>
      <c r="S15" s="29"/>
      <c r="T15" s="29"/>
      <c r="U15" s="30"/>
      <c r="V15" s="31"/>
      <c r="W15" s="32"/>
    </row>
    <row r="16" spans="1:23" s="51" customFormat="1" ht="32.25" customHeight="1" x14ac:dyDescent="0.25">
      <c r="A16" s="76">
        <f t="shared" si="0"/>
        <v>9</v>
      </c>
      <c r="B16" s="68" t="s">
        <v>200</v>
      </c>
      <c r="C16" s="68" t="s">
        <v>201</v>
      </c>
      <c r="D16" s="28"/>
      <c r="E16" s="87">
        <v>43606</v>
      </c>
      <c r="F16" s="69" t="s">
        <v>206</v>
      </c>
      <c r="G16" s="69" t="s">
        <v>45</v>
      </c>
      <c r="H16" s="69" t="s">
        <v>48</v>
      </c>
      <c r="I16" s="69">
        <v>1</v>
      </c>
      <c r="J16" s="68" t="s">
        <v>207</v>
      </c>
      <c r="K16" s="69" t="s">
        <v>62</v>
      </c>
      <c r="L16" s="69"/>
      <c r="M16" s="68" t="s">
        <v>208</v>
      </c>
      <c r="N16" s="69" t="s">
        <v>51</v>
      </c>
      <c r="O16" s="28"/>
      <c r="P16" s="72" t="s">
        <v>194</v>
      </c>
      <c r="Q16" s="83" t="s">
        <v>195</v>
      </c>
      <c r="R16" s="29"/>
      <c r="S16" s="29"/>
      <c r="T16" s="29"/>
      <c r="U16" s="30"/>
      <c r="V16" s="31"/>
      <c r="W16" s="32"/>
    </row>
    <row r="17" spans="1:23" s="51" customFormat="1" ht="32.25" customHeight="1" x14ac:dyDescent="0.25">
      <c r="A17" s="76">
        <f t="shared" si="0"/>
        <v>10</v>
      </c>
      <c r="B17" s="68" t="s">
        <v>237</v>
      </c>
      <c r="C17" s="68" t="s">
        <v>238</v>
      </c>
      <c r="D17" s="28"/>
      <c r="E17" s="87">
        <v>43772</v>
      </c>
      <c r="F17" s="69">
        <v>104</v>
      </c>
      <c r="G17" s="69" t="s">
        <v>241</v>
      </c>
      <c r="H17" s="69" t="s">
        <v>242</v>
      </c>
      <c r="I17" s="69" t="s">
        <v>243</v>
      </c>
      <c r="J17" s="68" t="s">
        <v>244</v>
      </c>
      <c r="K17" s="69" t="s">
        <v>51</v>
      </c>
      <c r="L17" s="69"/>
      <c r="M17" s="68" t="s">
        <v>245</v>
      </c>
      <c r="N17" s="69" t="s">
        <v>51</v>
      </c>
      <c r="O17" s="71"/>
      <c r="P17" s="27" t="s">
        <v>233</v>
      </c>
      <c r="Q17" s="83" t="s">
        <v>234</v>
      </c>
      <c r="R17" s="29"/>
      <c r="S17" s="29"/>
      <c r="T17" s="29"/>
      <c r="U17" s="30"/>
      <c r="V17" s="31"/>
      <c r="W17" s="32"/>
    </row>
    <row r="18" spans="1:23" s="51" customFormat="1" ht="32.25" customHeight="1" x14ac:dyDescent="0.25">
      <c r="A18" s="76">
        <f t="shared" si="0"/>
        <v>11</v>
      </c>
      <c r="B18" s="68" t="s">
        <v>202</v>
      </c>
      <c r="C18" s="68" t="s">
        <v>69</v>
      </c>
      <c r="D18" s="28" t="s">
        <v>56</v>
      </c>
      <c r="E18" s="87" t="s">
        <v>204</v>
      </c>
      <c r="F18" s="69" t="s">
        <v>209</v>
      </c>
      <c r="G18" s="69" t="s">
        <v>210</v>
      </c>
      <c r="H18" s="69" t="s">
        <v>49</v>
      </c>
      <c r="I18" s="69">
        <v>1</v>
      </c>
      <c r="J18" s="68" t="s">
        <v>211</v>
      </c>
      <c r="K18" s="69" t="s">
        <v>90</v>
      </c>
      <c r="L18" s="69"/>
      <c r="M18" s="68" t="s">
        <v>212</v>
      </c>
      <c r="N18" s="69" t="s">
        <v>90</v>
      </c>
      <c r="O18" s="75"/>
      <c r="P18" s="72" t="s">
        <v>196</v>
      </c>
      <c r="Q18" s="83" t="s">
        <v>197</v>
      </c>
      <c r="R18" s="53"/>
      <c r="S18" s="53"/>
      <c r="T18" s="53"/>
      <c r="U18" s="38"/>
      <c r="V18" s="34"/>
      <c r="W18" s="32"/>
    </row>
    <row r="19" spans="1:23" s="51" customFormat="1" ht="32.25" customHeight="1" x14ac:dyDescent="0.25">
      <c r="A19" s="76">
        <f t="shared" si="0"/>
        <v>12</v>
      </c>
      <c r="B19" s="68" t="s">
        <v>203</v>
      </c>
      <c r="C19" s="68" t="s">
        <v>77</v>
      </c>
      <c r="D19" s="28"/>
      <c r="E19" s="87" t="s">
        <v>205</v>
      </c>
      <c r="F19" s="69" t="s">
        <v>213</v>
      </c>
      <c r="G19" s="69" t="s">
        <v>214</v>
      </c>
      <c r="H19" s="69" t="s">
        <v>49</v>
      </c>
      <c r="I19" s="69">
        <v>1</v>
      </c>
      <c r="J19" s="68" t="s">
        <v>215</v>
      </c>
      <c r="K19" s="69" t="s">
        <v>216</v>
      </c>
      <c r="L19" s="69"/>
      <c r="M19" s="68" t="s">
        <v>217</v>
      </c>
      <c r="N19" s="69" t="s">
        <v>55</v>
      </c>
      <c r="O19" s="28"/>
      <c r="P19" s="72" t="s">
        <v>198</v>
      </c>
      <c r="Q19" s="83" t="s">
        <v>199</v>
      </c>
      <c r="R19" s="29"/>
      <c r="S19" s="29"/>
      <c r="T19" s="29"/>
      <c r="U19" s="30"/>
      <c r="V19" s="31"/>
      <c r="W19" s="32"/>
    </row>
    <row r="20" spans="1:23" s="52" customFormat="1" ht="32.25" customHeight="1" x14ac:dyDescent="0.25">
      <c r="A20" s="76">
        <f t="shared" si="0"/>
        <v>13</v>
      </c>
      <c r="B20" s="68" t="s">
        <v>134</v>
      </c>
      <c r="C20" s="68" t="s">
        <v>135</v>
      </c>
      <c r="D20" s="28" t="s">
        <v>56</v>
      </c>
      <c r="E20" s="87">
        <v>43573</v>
      </c>
      <c r="F20" s="69" t="s">
        <v>136</v>
      </c>
      <c r="G20" s="69" t="s">
        <v>137</v>
      </c>
      <c r="H20" s="69">
        <v>10</v>
      </c>
      <c r="I20" s="69" t="s">
        <v>71</v>
      </c>
      <c r="J20" s="68" t="s">
        <v>138</v>
      </c>
      <c r="K20" s="69" t="s">
        <v>62</v>
      </c>
      <c r="L20" s="69"/>
      <c r="M20" s="68" t="s">
        <v>139</v>
      </c>
      <c r="N20" s="69" t="s">
        <v>140</v>
      </c>
      <c r="O20" s="28"/>
      <c r="P20" s="72" t="s">
        <v>174</v>
      </c>
      <c r="Q20" s="83" t="s">
        <v>133</v>
      </c>
      <c r="R20" s="29"/>
      <c r="S20" s="29"/>
      <c r="T20" s="29"/>
      <c r="U20" s="30"/>
      <c r="V20" s="31"/>
      <c r="W20" s="53"/>
    </row>
    <row r="21" spans="1:23" s="51" customFormat="1" ht="32.25" customHeight="1" x14ac:dyDescent="0.25">
      <c r="A21" s="76">
        <f t="shared" si="0"/>
        <v>14</v>
      </c>
      <c r="B21" s="68" t="s">
        <v>262</v>
      </c>
      <c r="C21" s="68" t="s">
        <v>78</v>
      </c>
      <c r="D21" s="28"/>
      <c r="E21" s="87">
        <v>43518</v>
      </c>
      <c r="F21" s="69">
        <v>50</v>
      </c>
      <c r="G21" s="69" t="s">
        <v>265</v>
      </c>
      <c r="H21" s="69" t="s">
        <v>49</v>
      </c>
      <c r="I21" s="69">
        <v>1</v>
      </c>
      <c r="J21" s="68" t="s">
        <v>266</v>
      </c>
      <c r="K21" s="69" t="s">
        <v>144</v>
      </c>
      <c r="L21" s="69"/>
      <c r="M21" s="68" t="s">
        <v>267</v>
      </c>
      <c r="N21" s="69" t="s">
        <v>144</v>
      </c>
      <c r="O21" s="71"/>
      <c r="P21" s="33" t="s">
        <v>258</v>
      </c>
      <c r="Q21" s="83" t="s">
        <v>259</v>
      </c>
      <c r="R21" s="29"/>
      <c r="S21" s="29"/>
      <c r="T21" s="29"/>
      <c r="U21" s="30"/>
      <c r="V21" s="31"/>
      <c r="W21" s="32"/>
    </row>
    <row r="22" spans="1:23" s="51" customFormat="1" ht="32.25" customHeight="1" x14ac:dyDescent="0.25">
      <c r="A22" s="76">
        <f t="shared" si="0"/>
        <v>15</v>
      </c>
      <c r="B22" s="68" t="s">
        <v>251</v>
      </c>
      <c r="C22" s="68" t="s">
        <v>252</v>
      </c>
      <c r="D22" s="28" t="s">
        <v>56</v>
      </c>
      <c r="E22" s="87" t="s">
        <v>253</v>
      </c>
      <c r="F22" s="69" t="s">
        <v>254</v>
      </c>
      <c r="G22" s="69" t="s">
        <v>255</v>
      </c>
      <c r="H22" s="69" t="s">
        <v>49</v>
      </c>
      <c r="I22" s="69">
        <v>1</v>
      </c>
      <c r="J22" s="68" t="s">
        <v>256</v>
      </c>
      <c r="K22" s="69" t="s">
        <v>83</v>
      </c>
      <c r="L22" s="69"/>
      <c r="M22" s="68" t="s">
        <v>257</v>
      </c>
      <c r="N22" s="69" t="s">
        <v>51</v>
      </c>
      <c r="O22" s="71"/>
      <c r="P22" s="94" t="s">
        <v>249</v>
      </c>
      <c r="Q22" s="83" t="s">
        <v>250</v>
      </c>
      <c r="R22" s="29"/>
      <c r="S22" s="29"/>
      <c r="T22" s="29"/>
      <c r="U22" s="30"/>
      <c r="V22" s="31"/>
      <c r="W22" s="32"/>
    </row>
    <row r="23" spans="1:23" s="51" customFormat="1" ht="32.25" customHeight="1" x14ac:dyDescent="0.25">
      <c r="A23" s="76">
        <f t="shared" si="0"/>
        <v>16</v>
      </c>
      <c r="B23" s="68" t="s">
        <v>263</v>
      </c>
      <c r="C23" s="68" t="s">
        <v>142</v>
      </c>
      <c r="D23" s="28" t="s">
        <v>56</v>
      </c>
      <c r="E23" s="87" t="s">
        <v>264</v>
      </c>
      <c r="F23" s="69" t="s">
        <v>268</v>
      </c>
      <c r="G23" s="69" t="s">
        <v>46</v>
      </c>
      <c r="H23" s="69" t="s">
        <v>61</v>
      </c>
      <c r="I23" s="69" t="s">
        <v>66</v>
      </c>
      <c r="J23" s="68" t="s">
        <v>269</v>
      </c>
      <c r="K23" s="69" t="s">
        <v>270</v>
      </c>
      <c r="L23" s="69"/>
      <c r="M23" s="68" t="s">
        <v>271</v>
      </c>
      <c r="N23" s="69" t="s">
        <v>272</v>
      </c>
      <c r="O23" s="71"/>
      <c r="P23" s="92" t="s">
        <v>260</v>
      </c>
      <c r="Q23" s="88" t="s">
        <v>261</v>
      </c>
      <c r="R23" s="29"/>
      <c r="S23" s="29"/>
      <c r="T23" s="29"/>
      <c r="U23" s="30"/>
      <c r="V23" s="31"/>
      <c r="W23" s="32"/>
    </row>
    <row r="24" spans="1:23" s="63" customFormat="1" ht="32.25" customHeight="1" x14ac:dyDescent="0.25">
      <c r="A24" s="76">
        <f t="shared" si="0"/>
        <v>17</v>
      </c>
      <c r="B24" s="68" t="s">
        <v>91</v>
      </c>
      <c r="C24" s="68" t="s">
        <v>142</v>
      </c>
      <c r="D24" s="28" t="s">
        <v>56</v>
      </c>
      <c r="E24" s="87">
        <v>43490</v>
      </c>
      <c r="F24" s="69">
        <v>83</v>
      </c>
      <c r="G24" s="69" t="s">
        <v>60</v>
      </c>
      <c r="H24" s="69" t="s">
        <v>49</v>
      </c>
      <c r="I24" s="69">
        <v>1</v>
      </c>
      <c r="J24" s="68" t="s">
        <v>143</v>
      </c>
      <c r="K24" s="69" t="s">
        <v>144</v>
      </c>
      <c r="L24" s="69"/>
      <c r="M24" s="68" t="s">
        <v>145</v>
      </c>
      <c r="N24" s="69" t="s">
        <v>146</v>
      </c>
      <c r="O24" s="69"/>
      <c r="P24" s="94" t="s">
        <v>175</v>
      </c>
      <c r="Q24" s="83" t="s">
        <v>141</v>
      </c>
      <c r="R24" s="59"/>
      <c r="S24" s="59"/>
      <c r="T24" s="59"/>
      <c r="U24" s="60"/>
      <c r="V24" s="61"/>
      <c r="W24" s="62"/>
    </row>
    <row r="25" spans="1:23" s="63" customFormat="1" ht="32.25" customHeight="1" x14ac:dyDescent="0.25">
      <c r="A25" s="76">
        <f t="shared" si="0"/>
        <v>18</v>
      </c>
      <c r="B25" s="68" t="s">
        <v>297</v>
      </c>
      <c r="C25" s="68" t="s">
        <v>86</v>
      </c>
      <c r="D25" s="28"/>
      <c r="E25" s="87" t="s">
        <v>298</v>
      </c>
      <c r="F25" s="69" t="s">
        <v>299</v>
      </c>
      <c r="G25" s="69" t="s">
        <v>185</v>
      </c>
      <c r="H25" s="69" t="s">
        <v>49</v>
      </c>
      <c r="I25" s="69">
        <v>1</v>
      </c>
      <c r="J25" s="68" t="s">
        <v>300</v>
      </c>
      <c r="K25" s="69" t="s">
        <v>51</v>
      </c>
      <c r="L25" s="69"/>
      <c r="M25" s="68" t="s">
        <v>301</v>
      </c>
      <c r="N25" s="69" t="s">
        <v>302</v>
      </c>
      <c r="O25" s="71"/>
      <c r="P25" s="72" t="s">
        <v>295</v>
      </c>
      <c r="Q25" s="83" t="s">
        <v>296</v>
      </c>
      <c r="R25" s="59"/>
      <c r="S25" s="59"/>
      <c r="T25" s="59"/>
      <c r="U25" s="60"/>
      <c r="V25" s="61"/>
      <c r="W25" s="62"/>
    </row>
    <row r="26" spans="1:23" s="63" customFormat="1" ht="32.25" customHeight="1" x14ac:dyDescent="0.25">
      <c r="A26" s="76">
        <f t="shared" si="0"/>
        <v>19</v>
      </c>
      <c r="B26" s="68" t="s">
        <v>115</v>
      </c>
      <c r="C26" s="68" t="s">
        <v>58</v>
      </c>
      <c r="D26" s="19"/>
      <c r="E26" s="87">
        <v>43727</v>
      </c>
      <c r="F26" s="69" t="s">
        <v>119</v>
      </c>
      <c r="G26" s="69" t="s">
        <v>120</v>
      </c>
      <c r="H26" s="69">
        <v>6</v>
      </c>
      <c r="I26" s="69">
        <v>4</v>
      </c>
      <c r="J26" s="68" t="s">
        <v>121</v>
      </c>
      <c r="K26" s="69" t="s">
        <v>51</v>
      </c>
      <c r="L26" s="69"/>
      <c r="M26" s="68" t="s">
        <v>122</v>
      </c>
      <c r="N26" s="69" t="s">
        <v>51</v>
      </c>
      <c r="O26" s="19"/>
      <c r="P26" s="33" t="s">
        <v>171</v>
      </c>
      <c r="Q26" s="83" t="s">
        <v>113</v>
      </c>
      <c r="R26" s="59"/>
      <c r="S26" s="59"/>
      <c r="T26" s="59"/>
      <c r="U26" s="60"/>
      <c r="V26" s="61"/>
      <c r="W26" s="62"/>
    </row>
    <row r="27" spans="1:23" s="63" customFormat="1" ht="32.25" customHeight="1" x14ac:dyDescent="0.25">
      <c r="A27" s="76">
        <f t="shared" si="0"/>
        <v>20</v>
      </c>
      <c r="B27" s="68" t="s">
        <v>222</v>
      </c>
      <c r="C27" s="68" t="s">
        <v>58</v>
      </c>
      <c r="D27" s="28"/>
      <c r="E27" s="87" t="s">
        <v>224</v>
      </c>
      <c r="F27" s="69" t="s">
        <v>225</v>
      </c>
      <c r="G27" s="69" t="s">
        <v>85</v>
      </c>
      <c r="H27" s="69" t="s">
        <v>48</v>
      </c>
      <c r="I27" s="69">
        <v>1</v>
      </c>
      <c r="J27" s="68" t="s">
        <v>226</v>
      </c>
      <c r="K27" s="69" t="s">
        <v>67</v>
      </c>
      <c r="L27" s="69"/>
      <c r="M27" s="68" t="s">
        <v>227</v>
      </c>
      <c r="N27" s="69" t="s">
        <v>228</v>
      </c>
      <c r="O27" s="71"/>
      <c r="P27" s="72" t="s">
        <v>218</v>
      </c>
      <c r="Q27" s="83" t="s">
        <v>219</v>
      </c>
      <c r="R27" s="59"/>
      <c r="S27" s="59"/>
      <c r="T27" s="59"/>
      <c r="U27" s="60"/>
      <c r="V27" s="61"/>
      <c r="W27" s="62"/>
    </row>
    <row r="28" spans="1:23" s="63" customFormat="1" ht="32.25" customHeight="1" x14ac:dyDescent="0.25">
      <c r="A28" s="76">
        <f t="shared" si="0"/>
        <v>21</v>
      </c>
      <c r="B28" s="68" t="s">
        <v>114</v>
      </c>
      <c r="C28" s="68" t="s">
        <v>58</v>
      </c>
      <c r="D28" s="28" t="s">
        <v>56</v>
      </c>
      <c r="E28" s="87">
        <v>43526</v>
      </c>
      <c r="F28" s="69">
        <v>835</v>
      </c>
      <c r="G28" s="69" t="s">
        <v>116</v>
      </c>
      <c r="H28" s="69">
        <v>9</v>
      </c>
      <c r="I28" s="69">
        <v>8</v>
      </c>
      <c r="J28" s="68" t="s">
        <v>117</v>
      </c>
      <c r="K28" s="69" t="s">
        <v>89</v>
      </c>
      <c r="L28" s="69"/>
      <c r="M28" s="68" t="s">
        <v>118</v>
      </c>
      <c r="N28" s="69" t="s">
        <v>89</v>
      </c>
      <c r="O28" s="28"/>
      <c r="P28" s="27" t="s">
        <v>170</v>
      </c>
      <c r="Q28" s="83" t="s">
        <v>112</v>
      </c>
      <c r="R28" s="59"/>
      <c r="S28" s="59"/>
      <c r="T28" s="59"/>
      <c r="U28" s="60"/>
      <c r="V28" s="61"/>
      <c r="W28" s="62"/>
    </row>
    <row r="29" spans="1:23" s="63" customFormat="1" ht="32.25" customHeight="1" x14ac:dyDescent="0.25">
      <c r="A29" s="76">
        <f t="shared" si="0"/>
        <v>22</v>
      </c>
      <c r="B29" s="68" t="s">
        <v>98</v>
      </c>
      <c r="C29" s="68" t="s">
        <v>59</v>
      </c>
      <c r="D29" s="28" t="s">
        <v>56</v>
      </c>
      <c r="E29" s="87">
        <v>43781</v>
      </c>
      <c r="F29" s="69" t="s">
        <v>314</v>
      </c>
      <c r="G29" s="69" t="s">
        <v>180</v>
      </c>
      <c r="H29" s="69" t="s">
        <v>49</v>
      </c>
      <c r="I29" s="69">
        <v>1</v>
      </c>
      <c r="J29" s="68" t="s">
        <v>315</v>
      </c>
      <c r="K29" s="69" t="s">
        <v>51</v>
      </c>
      <c r="L29" s="69"/>
      <c r="M29" s="68" t="s">
        <v>316</v>
      </c>
      <c r="N29" s="69" t="s">
        <v>51</v>
      </c>
      <c r="O29" s="69"/>
      <c r="P29" s="70" t="s">
        <v>179</v>
      </c>
      <c r="Q29" s="83" t="s">
        <v>312</v>
      </c>
      <c r="R29" s="59"/>
      <c r="S29" s="59"/>
      <c r="T29" s="59"/>
      <c r="U29" s="60"/>
      <c r="V29" s="61"/>
      <c r="W29" s="62"/>
    </row>
    <row r="30" spans="1:23" s="63" customFormat="1" ht="32.25" customHeight="1" x14ac:dyDescent="0.25">
      <c r="A30" s="76">
        <f t="shared" si="0"/>
        <v>23</v>
      </c>
      <c r="B30" s="68" t="s">
        <v>275</v>
      </c>
      <c r="C30" s="68" t="s">
        <v>276</v>
      </c>
      <c r="D30" s="28" t="s">
        <v>56</v>
      </c>
      <c r="E30" s="87">
        <v>43652</v>
      </c>
      <c r="F30" s="69" t="s">
        <v>277</v>
      </c>
      <c r="G30" s="69" t="s">
        <v>278</v>
      </c>
      <c r="H30" s="69" t="s">
        <v>92</v>
      </c>
      <c r="I30" s="69">
        <v>5</v>
      </c>
      <c r="J30" s="68" t="s">
        <v>279</v>
      </c>
      <c r="K30" s="69" t="s">
        <v>76</v>
      </c>
      <c r="L30" s="69"/>
      <c r="M30" s="68" t="s">
        <v>280</v>
      </c>
      <c r="N30" s="69" t="s">
        <v>52</v>
      </c>
      <c r="O30" s="71"/>
      <c r="P30" s="72" t="s">
        <v>273</v>
      </c>
      <c r="Q30" s="83" t="s">
        <v>274</v>
      </c>
      <c r="R30" s="59"/>
      <c r="S30" s="59"/>
      <c r="T30" s="59"/>
      <c r="U30" s="60"/>
      <c r="V30" s="61"/>
      <c r="W30" s="62"/>
    </row>
    <row r="31" spans="1:23" s="63" customFormat="1" ht="32.25" customHeight="1" x14ac:dyDescent="0.25">
      <c r="A31" s="76">
        <f t="shared" si="0"/>
        <v>24</v>
      </c>
      <c r="B31" s="68" t="s">
        <v>57</v>
      </c>
      <c r="C31" s="68" t="s">
        <v>99</v>
      </c>
      <c r="D31" s="19"/>
      <c r="E31" s="87">
        <v>43595</v>
      </c>
      <c r="F31" s="69" t="s">
        <v>317</v>
      </c>
      <c r="G31" s="69" t="s">
        <v>318</v>
      </c>
      <c r="H31" s="69" t="s">
        <v>319</v>
      </c>
      <c r="I31" s="69" t="s">
        <v>74</v>
      </c>
      <c r="J31" s="68" t="s">
        <v>320</v>
      </c>
      <c r="K31" s="69" t="s">
        <v>50</v>
      </c>
      <c r="L31" s="69" t="s">
        <v>84</v>
      </c>
      <c r="M31" s="68" t="s">
        <v>321</v>
      </c>
      <c r="N31" s="69" t="s">
        <v>50</v>
      </c>
      <c r="O31" s="69" t="s">
        <v>84</v>
      </c>
      <c r="P31" s="70" t="s">
        <v>323</v>
      </c>
      <c r="Q31" s="83" t="s">
        <v>313</v>
      </c>
      <c r="R31" s="59"/>
      <c r="S31" s="59"/>
      <c r="T31" s="59"/>
      <c r="U31" s="60"/>
      <c r="V31" s="61"/>
      <c r="W31" s="62"/>
    </row>
    <row r="32" spans="1:23" s="63" customFormat="1" ht="32.25" customHeight="1" x14ac:dyDescent="0.25">
      <c r="A32" s="76">
        <f t="shared" si="0"/>
        <v>25</v>
      </c>
      <c r="B32" s="68" t="s">
        <v>148</v>
      </c>
      <c r="C32" s="68" t="s">
        <v>149</v>
      </c>
      <c r="D32" s="28"/>
      <c r="E32" s="87" t="s">
        <v>150</v>
      </c>
      <c r="F32" s="69" t="s">
        <v>151</v>
      </c>
      <c r="G32" s="69" t="s">
        <v>152</v>
      </c>
      <c r="H32" s="69" t="s">
        <v>49</v>
      </c>
      <c r="I32" s="69">
        <v>1</v>
      </c>
      <c r="J32" s="68" t="s">
        <v>153</v>
      </c>
      <c r="K32" s="69" t="s">
        <v>65</v>
      </c>
      <c r="L32" s="69"/>
      <c r="M32" s="68" t="s">
        <v>154</v>
      </c>
      <c r="N32" s="69" t="s">
        <v>65</v>
      </c>
      <c r="O32" s="28"/>
      <c r="P32" s="72" t="s">
        <v>176</v>
      </c>
      <c r="Q32" s="83" t="s">
        <v>147</v>
      </c>
      <c r="R32" s="59"/>
      <c r="S32" s="59"/>
      <c r="T32" s="59"/>
      <c r="U32" s="60"/>
      <c r="V32" s="61"/>
      <c r="W32" s="62"/>
    </row>
    <row r="33" spans="1:23" s="63" customFormat="1" ht="32.25" customHeight="1" x14ac:dyDescent="0.25">
      <c r="A33" s="76">
        <f t="shared" si="0"/>
        <v>26</v>
      </c>
      <c r="B33" s="68" t="s">
        <v>124</v>
      </c>
      <c r="C33" s="68" t="s">
        <v>43</v>
      </c>
      <c r="D33" s="28"/>
      <c r="E33" s="87">
        <v>43641</v>
      </c>
      <c r="F33" s="69" t="s">
        <v>125</v>
      </c>
      <c r="G33" s="69" t="s">
        <v>64</v>
      </c>
      <c r="H33" s="69" t="s">
        <v>72</v>
      </c>
      <c r="I33" s="69">
        <v>1</v>
      </c>
      <c r="J33" s="68" t="s">
        <v>126</v>
      </c>
      <c r="K33" s="69" t="s">
        <v>83</v>
      </c>
      <c r="L33" s="69"/>
      <c r="M33" s="68" t="s">
        <v>127</v>
      </c>
      <c r="N33" s="69" t="s">
        <v>83</v>
      </c>
      <c r="O33" s="28"/>
      <c r="P33" s="27" t="s">
        <v>172</v>
      </c>
      <c r="Q33" s="83" t="s">
        <v>123</v>
      </c>
      <c r="R33" s="59"/>
      <c r="S33" s="59"/>
      <c r="T33" s="59"/>
      <c r="U33" s="60"/>
      <c r="V33" s="61"/>
      <c r="W33" s="62"/>
    </row>
    <row r="34" spans="1:23" s="63" customFormat="1" ht="32.25" customHeight="1" x14ac:dyDescent="0.25">
      <c r="A34" s="76">
        <f t="shared" si="0"/>
        <v>27</v>
      </c>
      <c r="B34" s="68" t="s">
        <v>93</v>
      </c>
      <c r="C34" s="68" t="s">
        <v>43</v>
      </c>
      <c r="D34" s="28"/>
      <c r="E34" s="87">
        <v>43701</v>
      </c>
      <c r="F34" s="69" t="s">
        <v>304</v>
      </c>
      <c r="G34" s="69" t="s">
        <v>305</v>
      </c>
      <c r="H34" s="69">
        <v>1</v>
      </c>
      <c r="I34" s="69">
        <v>8</v>
      </c>
      <c r="J34" s="68" t="s">
        <v>306</v>
      </c>
      <c r="K34" s="69" t="s">
        <v>50</v>
      </c>
      <c r="L34" s="69" t="s">
        <v>307</v>
      </c>
      <c r="M34" s="68" t="s">
        <v>308</v>
      </c>
      <c r="N34" s="69" t="s">
        <v>54</v>
      </c>
      <c r="O34" s="69" t="s">
        <v>309</v>
      </c>
      <c r="P34" s="33" t="s">
        <v>303</v>
      </c>
      <c r="Q34" s="83" t="s">
        <v>94</v>
      </c>
      <c r="R34" s="59"/>
      <c r="S34" s="59"/>
      <c r="T34" s="59"/>
      <c r="U34" s="60"/>
      <c r="V34" s="61"/>
      <c r="W34" s="62"/>
    </row>
    <row r="35" spans="1:23" s="63" customFormat="1" ht="32.25" customHeight="1" x14ac:dyDescent="0.25">
      <c r="A35" s="76">
        <f t="shared" si="0"/>
        <v>28</v>
      </c>
      <c r="B35" s="68" t="s">
        <v>223</v>
      </c>
      <c r="C35" s="68" t="s">
        <v>80</v>
      </c>
      <c r="D35" s="28" t="s">
        <v>56</v>
      </c>
      <c r="E35" s="87">
        <v>43647</v>
      </c>
      <c r="F35" s="69" t="s">
        <v>229</v>
      </c>
      <c r="G35" s="69" t="s">
        <v>230</v>
      </c>
      <c r="H35" s="69">
        <v>6</v>
      </c>
      <c r="I35" s="69">
        <v>4</v>
      </c>
      <c r="J35" s="68" t="s">
        <v>231</v>
      </c>
      <c r="K35" s="69" t="s">
        <v>76</v>
      </c>
      <c r="L35" s="69"/>
      <c r="M35" s="68" t="s">
        <v>232</v>
      </c>
      <c r="N35" s="69" t="s">
        <v>54</v>
      </c>
      <c r="O35" s="71"/>
      <c r="P35" s="95" t="s">
        <v>220</v>
      </c>
      <c r="Q35" s="83" t="s">
        <v>221</v>
      </c>
      <c r="R35" s="59"/>
      <c r="S35" s="59"/>
      <c r="T35" s="59"/>
      <c r="U35" s="60"/>
      <c r="V35" s="61"/>
      <c r="W35" s="62"/>
    </row>
    <row r="36" spans="1:23" s="63" customFormat="1" ht="32.25" customHeight="1" x14ac:dyDescent="0.25">
      <c r="A36" s="76">
        <f t="shared" si="0"/>
        <v>29</v>
      </c>
      <c r="B36" s="68" t="s">
        <v>100</v>
      </c>
      <c r="C36" s="68" t="s">
        <v>73</v>
      </c>
      <c r="D36" s="28" t="s">
        <v>56</v>
      </c>
      <c r="E36" s="87">
        <v>43649</v>
      </c>
      <c r="F36" s="69" t="s">
        <v>156</v>
      </c>
      <c r="G36" s="69" t="s">
        <v>157</v>
      </c>
      <c r="H36" s="69" t="s">
        <v>158</v>
      </c>
      <c r="I36" s="69" t="s">
        <v>74</v>
      </c>
      <c r="J36" s="68" t="s">
        <v>159</v>
      </c>
      <c r="K36" s="69" t="s">
        <v>53</v>
      </c>
      <c r="L36" s="69" t="s">
        <v>160</v>
      </c>
      <c r="M36" s="68" t="s">
        <v>161</v>
      </c>
      <c r="N36" s="69" t="s">
        <v>53</v>
      </c>
      <c r="O36" s="69" t="s">
        <v>160</v>
      </c>
      <c r="P36" s="96" t="s">
        <v>324</v>
      </c>
      <c r="Q36" s="83" t="s">
        <v>155</v>
      </c>
      <c r="R36" s="59"/>
      <c r="S36" s="59"/>
      <c r="T36" s="59"/>
      <c r="U36" s="60"/>
      <c r="V36" s="61"/>
      <c r="W36" s="62"/>
    </row>
    <row r="37" spans="1:23" ht="32.25" customHeight="1" x14ac:dyDescent="0.25">
      <c r="A37" s="76">
        <f t="shared" si="0"/>
        <v>30</v>
      </c>
      <c r="B37" s="68" t="s">
        <v>95</v>
      </c>
      <c r="C37" s="68" t="s">
        <v>129</v>
      </c>
      <c r="D37" s="28"/>
      <c r="E37" s="87" t="s">
        <v>130</v>
      </c>
      <c r="F37" s="69" t="s">
        <v>131</v>
      </c>
      <c r="G37" s="69" t="s">
        <v>96</v>
      </c>
      <c r="H37" s="69" t="s">
        <v>87</v>
      </c>
      <c r="I37" s="69" t="s">
        <v>82</v>
      </c>
      <c r="J37" s="68" t="s">
        <v>132</v>
      </c>
      <c r="K37" s="69" t="s">
        <v>81</v>
      </c>
      <c r="L37" s="69"/>
      <c r="M37" s="68" t="s">
        <v>75</v>
      </c>
      <c r="N37" s="69" t="s">
        <v>81</v>
      </c>
      <c r="O37" s="28"/>
      <c r="P37" s="92" t="s">
        <v>173</v>
      </c>
      <c r="Q37" s="83" t="s">
        <v>128</v>
      </c>
      <c r="R37" s="29" t="e">
        <f>#REF!&amp;" "&amp;#REF!</f>
        <v>#REF!</v>
      </c>
      <c r="S37" s="29" t="str">
        <f>IF(D37="x","Nữ","Nam")</f>
        <v>Nam</v>
      </c>
      <c r="T37" s="29" t="e">
        <f>#REF!&amp;" "&amp;#REF!&amp;","&amp;"P. "&amp;#REF!&amp;", Q. "&amp;#REF!</f>
        <v>#REF!</v>
      </c>
      <c r="U37" s="30"/>
      <c r="V37" s="31"/>
      <c r="W37" s="37"/>
    </row>
    <row r="38" spans="1:23" s="51" customFormat="1" ht="32.25" customHeight="1" thickBot="1" x14ac:dyDescent="0.3">
      <c r="A38" s="77">
        <v>31</v>
      </c>
      <c r="B38" s="90" t="s">
        <v>163</v>
      </c>
      <c r="C38" s="90" t="s">
        <v>44</v>
      </c>
      <c r="D38" s="78"/>
      <c r="E38" s="89">
        <v>43734</v>
      </c>
      <c r="F38" s="91" t="s">
        <v>164</v>
      </c>
      <c r="G38" s="91" t="s">
        <v>64</v>
      </c>
      <c r="H38" s="91" t="s">
        <v>61</v>
      </c>
      <c r="I38" s="91">
        <v>1</v>
      </c>
      <c r="J38" s="90" t="s">
        <v>165</v>
      </c>
      <c r="K38" s="91" t="s">
        <v>62</v>
      </c>
      <c r="L38" s="91" t="s">
        <v>166</v>
      </c>
      <c r="M38" s="90" t="s">
        <v>167</v>
      </c>
      <c r="N38" s="91" t="s">
        <v>53</v>
      </c>
      <c r="O38" s="78"/>
      <c r="P38" s="78"/>
      <c r="Q38" s="124" t="s">
        <v>162</v>
      </c>
      <c r="R38" s="53"/>
      <c r="S38" s="53"/>
      <c r="T38" s="53"/>
      <c r="U38" s="38"/>
      <c r="V38" s="34"/>
      <c r="W38" s="32"/>
    </row>
    <row r="39" spans="1:23" ht="39.75" customHeight="1" x14ac:dyDescent="0.25">
      <c r="A39" s="40"/>
      <c r="B39" s="35"/>
      <c r="C39" s="35"/>
      <c r="D39" s="40"/>
      <c r="E39" s="40"/>
      <c r="F39" s="35"/>
      <c r="G39" s="40"/>
      <c r="H39" s="35"/>
      <c r="I39" s="35"/>
      <c r="J39" s="35"/>
      <c r="K39" s="97" t="s">
        <v>38</v>
      </c>
      <c r="L39" s="97"/>
      <c r="M39" s="97"/>
      <c r="N39" s="97"/>
      <c r="O39" s="49"/>
      <c r="P39" s="49"/>
      <c r="Q39" s="48"/>
      <c r="R39" s="29"/>
      <c r="S39" s="29"/>
      <c r="T39" s="29"/>
      <c r="U39" s="30"/>
      <c r="V39" s="31"/>
      <c r="W39" s="37"/>
    </row>
    <row r="40" spans="1:23" ht="25.5" customHeight="1" x14ac:dyDescent="0.25">
      <c r="A40" s="100"/>
      <c r="B40" s="100"/>
      <c r="C40" s="100"/>
      <c r="D40" s="100"/>
      <c r="E40" s="41"/>
      <c r="F40" s="35"/>
      <c r="G40" s="98"/>
      <c r="H40" s="98"/>
      <c r="I40" s="98"/>
      <c r="J40" s="42"/>
      <c r="K40" s="97"/>
      <c r="L40" s="97"/>
      <c r="M40" s="97"/>
      <c r="N40" s="97"/>
      <c r="O40" s="49"/>
      <c r="P40" s="49"/>
      <c r="Q40" s="58"/>
      <c r="R40" s="29"/>
      <c r="S40" s="29"/>
      <c r="T40" s="29"/>
      <c r="U40" s="30"/>
      <c r="V40" s="31"/>
      <c r="W40" s="37"/>
    </row>
    <row r="41" spans="1:23" s="54" customFormat="1" ht="25.5" customHeight="1" x14ac:dyDescent="0.25">
      <c r="A41" s="43"/>
      <c r="B41" s="44"/>
      <c r="C41" s="44"/>
      <c r="D41" s="22"/>
      <c r="E41" s="22"/>
      <c r="F41" s="44"/>
      <c r="G41" s="43"/>
      <c r="H41" s="44"/>
      <c r="I41" s="44"/>
      <c r="J41" s="45"/>
      <c r="K41" s="44"/>
      <c r="L41" s="44"/>
      <c r="M41" s="45"/>
      <c r="N41" s="45"/>
      <c r="O41" s="45"/>
      <c r="P41" s="45"/>
      <c r="Q41" s="48"/>
      <c r="R41" s="54" t="e">
        <f>#REF!&amp;" "&amp;#REF!</f>
        <v>#REF!</v>
      </c>
      <c r="S41" s="54" t="str">
        <f>IF(D16="x","Nữ","Nam")</f>
        <v>Nam</v>
      </c>
      <c r="T41" s="54" t="e">
        <f>#REF!&amp;" "&amp;#REF!&amp;","&amp;"P. "&amp;#REF!&amp;", Q. "&amp;#REF!</f>
        <v>#REF!</v>
      </c>
      <c r="U41" s="67"/>
      <c r="V41" s="67"/>
    </row>
    <row r="42" spans="1:23" s="65" customFormat="1" ht="25.5" customHeight="1" x14ac:dyDescent="0.25">
      <c r="A42" s="43"/>
      <c r="B42" s="44"/>
      <c r="C42" s="44"/>
      <c r="D42" s="22"/>
      <c r="E42" s="22"/>
      <c r="F42" s="44"/>
      <c r="G42" s="43"/>
      <c r="H42" s="44"/>
      <c r="I42" s="44"/>
      <c r="J42" s="45"/>
      <c r="K42" s="44"/>
      <c r="L42" s="44"/>
      <c r="M42" s="57"/>
      <c r="N42" s="45"/>
      <c r="O42" s="45"/>
      <c r="P42" s="45"/>
      <c r="Q42" s="48"/>
      <c r="R42" s="65" t="e">
        <f>#REF!&amp;" "&amp;#REF!</f>
        <v>#REF!</v>
      </c>
      <c r="S42" s="65" t="e">
        <f>IF(#REF!="x","Nữ","Nam")</f>
        <v>#REF!</v>
      </c>
      <c r="T42" s="65" t="e">
        <f>#REF!&amp;" "&amp;#REF!&amp;","&amp;"P. "&amp;#REF!&amp;", Q. "&amp;#REF!</f>
        <v>#REF!</v>
      </c>
      <c r="U42" s="66"/>
      <c r="V42" s="66"/>
    </row>
    <row r="43" spans="1:23" s="65" customFormat="1" ht="25.5" customHeight="1" x14ac:dyDescent="0.25">
      <c r="A43" s="43"/>
      <c r="B43" s="44"/>
      <c r="C43" s="44"/>
      <c r="D43" s="22"/>
      <c r="E43" s="22"/>
      <c r="F43" s="44"/>
      <c r="G43" s="43"/>
      <c r="H43" s="44"/>
      <c r="I43" s="44"/>
      <c r="J43" s="39"/>
      <c r="K43" s="101" t="s">
        <v>39</v>
      </c>
      <c r="L43" s="101"/>
      <c r="M43" s="101"/>
      <c r="N43" s="101"/>
      <c r="O43" s="64"/>
      <c r="P43" s="64"/>
      <c r="Q43" s="48"/>
      <c r="R43" s="65" t="e">
        <f>#REF!&amp;" "&amp;#REF!</f>
        <v>#REF!</v>
      </c>
      <c r="S43" s="65" t="e">
        <f>IF(#REF!="x","Nữ","Nam")</f>
        <v>#REF!</v>
      </c>
      <c r="T43" s="65" t="e">
        <f>#REF!&amp;" "&amp;#REF!&amp;","&amp;"P. "&amp;#REF!&amp;", Q. "&amp;#REF!</f>
        <v>#REF!</v>
      </c>
      <c r="U43" s="66"/>
      <c r="V43" s="66"/>
    </row>
    <row r="44" spans="1:23" s="40" customFormat="1" ht="33.75" customHeight="1" x14ac:dyDescent="0.25">
      <c r="A44" s="97"/>
      <c r="B44" s="97"/>
      <c r="C44" s="97"/>
      <c r="D44" s="97"/>
      <c r="E44" s="41"/>
      <c r="F44" s="44"/>
      <c r="G44" s="98"/>
      <c r="H44" s="98"/>
      <c r="I44" s="98"/>
      <c r="J44" s="42"/>
      <c r="K44" s="97"/>
      <c r="L44" s="97"/>
      <c r="M44" s="97"/>
      <c r="N44" s="97"/>
      <c r="O44" s="49"/>
      <c r="P44" s="49"/>
      <c r="Q44" s="58"/>
      <c r="R44" s="35"/>
    </row>
    <row r="45" spans="1:23" s="20" customFormat="1" ht="26.2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56"/>
      <c r="L45" s="56"/>
      <c r="M45" s="25"/>
      <c r="N45" s="25"/>
      <c r="O45" s="25"/>
      <c r="P45" s="25"/>
      <c r="Q45" s="37"/>
      <c r="R45" s="40"/>
      <c r="S45" s="40"/>
    </row>
    <row r="46" spans="1:23" s="20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56"/>
      <c r="L46" s="56"/>
      <c r="M46" s="25"/>
      <c r="N46" s="25"/>
      <c r="O46" s="25"/>
      <c r="P46" s="25"/>
      <c r="Q46" s="37"/>
      <c r="R46" s="41"/>
      <c r="S46" s="41"/>
    </row>
    <row r="47" spans="1:23" s="20" customForma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56"/>
      <c r="L47" s="56"/>
      <c r="M47" s="25"/>
      <c r="N47" s="25"/>
      <c r="O47" s="25"/>
      <c r="P47" s="25"/>
      <c r="Q47" s="37"/>
      <c r="R47" s="40"/>
      <c r="S47" s="40"/>
    </row>
    <row r="48" spans="1:23" s="20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56"/>
      <c r="L48" s="56"/>
      <c r="M48" s="25"/>
      <c r="N48" s="25"/>
      <c r="O48" s="25"/>
      <c r="P48" s="25"/>
      <c r="Q48" s="37"/>
      <c r="R48" s="43"/>
      <c r="S48" s="43"/>
    </row>
    <row r="49" spans="1:19" s="20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56"/>
      <c r="L49" s="56"/>
      <c r="M49" s="25"/>
      <c r="N49" s="25"/>
      <c r="O49" s="25"/>
      <c r="P49" s="25"/>
      <c r="Q49" s="37"/>
      <c r="R49" s="43"/>
      <c r="S49" s="43"/>
    </row>
    <row r="50" spans="1:19" s="20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56"/>
      <c r="L50" s="56"/>
      <c r="M50" s="25"/>
      <c r="N50" s="25"/>
      <c r="O50" s="25"/>
      <c r="P50" s="25"/>
      <c r="Q50" s="37"/>
      <c r="R50" s="43"/>
      <c r="S50" s="43"/>
    </row>
    <row r="51" spans="1:19" s="20" customForma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56"/>
      <c r="L51" s="56"/>
      <c r="M51" s="25"/>
      <c r="N51" s="25"/>
      <c r="O51" s="25"/>
      <c r="P51" s="25"/>
      <c r="Q51" s="37"/>
      <c r="R51" s="41"/>
      <c r="S51" s="41"/>
    </row>
  </sheetData>
  <autoFilter ref="A7:Q39">
    <filterColumn colId="1" showButton="0"/>
  </autoFilter>
  <sortState ref="B8:Q37">
    <sortCondition ref="C8:C37"/>
    <sortCondition ref="B8:B37"/>
  </sortState>
  <mergeCells count="27">
    <mergeCell ref="A44:D44"/>
    <mergeCell ref="G44:I44"/>
    <mergeCell ref="K44:N44"/>
    <mergeCell ref="J6:J7"/>
    <mergeCell ref="K6:K7"/>
    <mergeCell ref="M6:M7"/>
    <mergeCell ref="N6:N7"/>
    <mergeCell ref="E6:E7"/>
    <mergeCell ref="F6:I6"/>
    <mergeCell ref="K39:N39"/>
    <mergeCell ref="A40:D40"/>
    <mergeCell ref="G40:I40"/>
    <mergeCell ref="K40:N40"/>
    <mergeCell ref="C6:C7"/>
    <mergeCell ref="K43:N43"/>
    <mergeCell ref="A1:D1"/>
    <mergeCell ref="A2:D2"/>
    <mergeCell ref="A5:C5"/>
    <mergeCell ref="A6:A7"/>
    <mergeCell ref="D6:D7"/>
    <mergeCell ref="A3:Q3"/>
    <mergeCell ref="A4:Q4"/>
    <mergeCell ref="Q6:Q7"/>
    <mergeCell ref="L6:L7"/>
    <mergeCell ref="O6:O7"/>
    <mergeCell ref="P6:P7"/>
    <mergeCell ref="B6:B7"/>
  </mergeCells>
  <pageMargins left="0" right="0" top="0" bottom="0" header="0.19685039370078741" footer="0.19685039370078741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Choi3</vt:lpstr>
      <vt:lpstr>Choi3!Print_Area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